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lvare neacsu\My Documents\2023\Ingrijiri\"/>
    </mc:Choice>
  </mc:AlternateContent>
  <xr:revisionPtr revIDLastSave="0" documentId="8_{0B66AB5A-5805-4080-A35D-EABFEEBFC300}" xr6:coauthVersionLast="47" xr6:coauthVersionMax="47" xr10:uidLastSave="{00000000-0000-0000-0000-000000000000}"/>
  <bookViews>
    <workbookView xWindow="-120" yWindow="-120" windowWidth="29040" windowHeight="15840" xr2:uid="{599B7985-12A9-475D-896E-BC0C01C8577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Q23" i="1"/>
  <c r="P23" i="1"/>
  <c r="N23" i="1"/>
  <c r="M23" i="1"/>
  <c r="L23" i="1"/>
  <c r="J23" i="1"/>
  <c r="I23" i="1"/>
  <c r="H23" i="1"/>
  <c r="F23" i="1"/>
  <c r="E23" i="1"/>
  <c r="T22" i="1"/>
  <c r="S22" i="1"/>
  <c r="O22" i="1"/>
  <c r="K22" i="1"/>
  <c r="S21" i="1"/>
  <c r="O21" i="1"/>
  <c r="O23" i="1" s="1"/>
  <c r="K21" i="1"/>
  <c r="T21" i="1" s="1"/>
  <c r="S20" i="1"/>
  <c r="O20" i="1"/>
  <c r="K20" i="1"/>
  <c r="D20" i="1"/>
  <c r="G20" i="1" s="1"/>
  <c r="T20" i="1" s="1"/>
  <c r="S19" i="1"/>
  <c r="O19" i="1"/>
  <c r="K19" i="1"/>
  <c r="D19" i="1"/>
  <c r="G19" i="1" s="1"/>
  <c r="T19" i="1" s="1"/>
  <c r="S18" i="1"/>
  <c r="O18" i="1"/>
  <c r="K18" i="1"/>
  <c r="D18" i="1"/>
  <c r="G18" i="1" s="1"/>
  <c r="T18" i="1" s="1"/>
  <c r="S17" i="1"/>
  <c r="O17" i="1"/>
  <c r="K17" i="1"/>
  <c r="D17" i="1"/>
  <c r="G17" i="1" s="1"/>
  <c r="T17" i="1" s="1"/>
  <c r="S16" i="1"/>
  <c r="O16" i="1"/>
  <c r="K16" i="1"/>
  <c r="D16" i="1"/>
  <c r="G16" i="1" s="1"/>
  <c r="T16" i="1" s="1"/>
  <c r="S15" i="1"/>
  <c r="O15" i="1"/>
  <c r="K15" i="1"/>
  <c r="D15" i="1"/>
  <c r="G15" i="1" s="1"/>
  <c r="T15" i="1" s="1"/>
  <c r="S14" i="1"/>
  <c r="O14" i="1"/>
  <c r="K14" i="1"/>
  <c r="D14" i="1"/>
  <c r="G14" i="1" s="1"/>
  <c r="T14" i="1" s="1"/>
  <c r="S13" i="1"/>
  <c r="O13" i="1"/>
  <c r="K13" i="1"/>
  <c r="D13" i="1"/>
  <c r="G13" i="1" s="1"/>
  <c r="T13" i="1" s="1"/>
  <c r="S12" i="1"/>
  <c r="O12" i="1"/>
  <c r="K12" i="1"/>
  <c r="D12" i="1"/>
  <c r="G12" i="1" s="1"/>
  <c r="T12" i="1" s="1"/>
  <c r="S11" i="1"/>
  <c r="S23" i="1" s="1"/>
  <c r="O11" i="1"/>
  <c r="K11" i="1"/>
  <c r="K23" i="1" s="1"/>
  <c r="D11" i="1"/>
  <c r="G11" i="1" s="1"/>
  <c r="G23" i="1" l="1"/>
  <c r="T23" i="1" s="1"/>
  <c r="T11" i="1"/>
  <c r="D23" i="1"/>
</calcChain>
</file>

<file path=xl/sharedStrings.xml><?xml version="1.0" encoding="utf-8"?>
<sst xmlns="http://schemas.openxmlformats.org/spreadsheetml/2006/main" count="35" uniqueCount="35">
  <si>
    <t>Casa de Asigurări de Sănătate Galați</t>
  </si>
  <si>
    <t>Sume contractate de furnizorii de ingrijiri medicale la domiciliu, pe anul 2023</t>
  </si>
  <si>
    <t>lei</t>
  </si>
  <si>
    <t>Nr. crt.</t>
  </si>
  <si>
    <t>Nume furnizor</t>
  </si>
  <si>
    <t xml:space="preserve">Suma contractata ian.2023 </t>
  </si>
  <si>
    <t>Suma realizata/ contractata feb.2023</t>
  </si>
  <si>
    <t>Suma contractata mar.2023</t>
  </si>
  <si>
    <t xml:space="preserve">suma contractata trim I 2023 </t>
  </si>
  <si>
    <t xml:space="preserve">Suma contractata APR.2023 </t>
  </si>
  <si>
    <t xml:space="preserve">Suma contractata  MAI2023 </t>
  </si>
  <si>
    <t xml:space="preserve">Suma contractata  IUNIE 2023 </t>
  </si>
  <si>
    <t xml:space="preserve">suma contractata trim II 2023 </t>
  </si>
  <si>
    <t xml:space="preserve">Suma contractata  IULIE2023 </t>
  </si>
  <si>
    <t>Suma contractata AUGUST2023</t>
  </si>
  <si>
    <t>Suma contractata SEPT2023</t>
  </si>
  <si>
    <t xml:space="preserve">suma contractata trim III 2023 </t>
  </si>
  <si>
    <t>Suma contractata OCT2023</t>
  </si>
  <si>
    <t>Suma contractata NOV2023</t>
  </si>
  <si>
    <t>Suma contractata DEC2023</t>
  </si>
  <si>
    <t xml:space="preserve">suma contractata trim IV 2023 </t>
  </si>
  <si>
    <t>Total 2023</t>
  </si>
  <si>
    <t>MEDHOUSE 2005 SRL</t>
  </si>
  <si>
    <t>SC VITAMED CLINIC SRL</t>
  </si>
  <si>
    <t>SC  CATALINA HEALTHCARE SRL</t>
  </si>
  <si>
    <t>SC  SANI  HELP SRL</t>
  </si>
  <si>
    <t>ASOCIATIA PRO BUNICII</t>
  </si>
  <si>
    <t>SOFIMED HELP ID SRL</t>
  </si>
  <si>
    <t>Medigal House</t>
  </si>
  <si>
    <t>Expert Med</t>
  </si>
  <si>
    <t>Medicotib DTI</t>
  </si>
  <si>
    <t xml:space="preserve"> VITALIS SDA CLINIC URGENT SRL</t>
  </si>
  <si>
    <t xml:space="preserve">SC Medsan SRL </t>
  </si>
  <si>
    <t>SC Ghinoyanameg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</si>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</sst>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32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4" fontId="3" fillId="0" borderId="0" xfId="0" applyNumberFormat="1" applyFont="1"/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6" fillId="0" borderId="1" xfId="1" applyFont="1" applyBorder="1" applyAlignment="1">
      <alignment horizontal="center"/>
    </xf>
    <xf numFmtId="0" fontId="6" fillId="3" borderId="1" xfId="1" applyFont="1" applyFill="1" applyBorder="1" applyAlignment="1">
      <alignment horizontal="left"/>
    </xf>
    <xf numFmtId="4" fontId="0" fillId="2" borderId="1" xfId="0" applyNumberFormat="1" applyFill="1" applyBorder="1"/>
    <xf numFmtId="4" fontId="0" fillId="0" borderId="0" xfId="0" applyNumberFormat="1"/>
    <xf numFmtId="4" fontId="2" fillId="0" borderId="1" xfId="0" applyNumberFormat="1" applyFont="1" applyBorder="1"/>
    <xf numFmtId="0" fontId="6" fillId="3" borderId="1" xfId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2" fillId="0" borderId="0" xfId="0" applyFont="1"/>
    <xf numFmtId="4" fontId="2" fillId="0" borderId="0" xfId="0" applyNumberFormat="1" applyFont="1"/>
  </cellXfs>
  <cellStyles count="2">
    <cellStyle name="Normal" xfId="0" builtinId="0"/>
    <cellStyle name="Normal 2" xfId="1" xr:uid="{C5C0BAEB-DE2D-43B9-AF95-7F4729FFC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lvare%20neacsu\My%20Documents\2023\Ingrijiri\Valori%20Contract%20HC%202023%20.xlsx" TargetMode="External"/><Relationship Id="rId1" Type="http://schemas.openxmlformats.org/officeDocument/2006/relationships/externalLinkPath" Target="Valori%20Contract%20HC%20202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unar pt.lucru"/>
      <sheetName val="17.01.2024"/>
      <sheetName val="29.12"/>
      <sheetName val="13.12.ad"/>
      <sheetName val="11.12"/>
      <sheetName val="29.11. ad"/>
      <sheetName val="27.11"/>
      <sheetName val="31.10. COMPLET"/>
      <sheetName val="31.10 RECTIFICARE"/>
      <sheetName val="18.10"/>
      <sheetName val="29.09"/>
      <sheetName val="20.09"/>
      <sheetName val="31.08"/>
      <sheetName val="24.08"/>
      <sheetName val="31.07"/>
      <sheetName val="25.07. nereal+dif.punctaj 06"/>
      <sheetName val="28.06"/>
      <sheetName val="21.06.2023"/>
      <sheetName val="12.05"/>
      <sheetName val="24.04"/>
      <sheetName val="19.04"/>
      <sheetName val="31.03.2023"/>
      <sheetName val="30,03,2023"/>
      <sheetName val="15.03"/>
      <sheetName val="28.02"/>
      <sheetName val="20.02"/>
      <sheetName val="14.02"/>
      <sheetName val="31.01.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E11">
            <v>22698.75</v>
          </cell>
        </row>
        <row r="12">
          <cell r="E12">
            <v>13550</v>
          </cell>
        </row>
        <row r="13">
          <cell r="E13">
            <v>38570</v>
          </cell>
        </row>
        <row r="14">
          <cell r="E14">
            <v>45580</v>
          </cell>
        </row>
        <row r="15">
          <cell r="E15">
            <v>9900</v>
          </cell>
        </row>
        <row r="16">
          <cell r="E16">
            <v>22935</v>
          </cell>
        </row>
        <row r="17">
          <cell r="E17">
            <v>9097.5</v>
          </cell>
        </row>
        <row r="18">
          <cell r="E18">
            <v>60</v>
          </cell>
        </row>
        <row r="19">
          <cell r="E19">
            <v>2077.5</v>
          </cell>
        </row>
        <row r="20">
          <cell r="E20">
            <v>9677.5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B7D4-88C4-4FC4-9F5C-35BEB8DA913D}">
  <dimension ref="A1:T29"/>
  <sheetViews>
    <sheetView tabSelected="1" workbookViewId="0">
      <selection activeCell="M24" sqref="M24"/>
    </sheetView>
  </sheetViews>
  <sheetFormatPr defaultRowHeight="15" x14ac:dyDescent="0.25"/>
  <cols>
    <col min="3" max="3" width="20.140625" customWidth="1"/>
    <col min="4" max="4" width="12.42578125" customWidth="1"/>
    <col min="5" max="7" width="13.28515625" customWidth="1"/>
    <col min="8" max="8" width="12" customWidth="1"/>
    <col min="9" max="9" width="13" customWidth="1"/>
    <col min="10" max="11" width="13.42578125" customWidth="1"/>
    <col min="12" max="13" width="14" customWidth="1"/>
    <col min="14" max="15" width="13.140625" customWidth="1"/>
    <col min="16" max="17" width="12.5703125" customWidth="1"/>
    <col min="18" max="18" width="12.28515625" customWidth="1"/>
    <col min="19" max="19" width="11.85546875" customWidth="1"/>
    <col min="20" max="20" width="14.42578125" customWidth="1"/>
  </cols>
  <sheetData>
    <row r="1" spans="1:20" x14ac:dyDescent="0.25">
      <c r="A1" s="1" t="s">
        <v>0</v>
      </c>
    </row>
    <row r="3" spans="1:20" x14ac:dyDescent="0.25">
      <c r="E3" s="1" t="s">
        <v>1</v>
      </c>
    </row>
    <row r="6" spans="1:20" x14ac:dyDescent="0.25">
      <c r="L6" s="2"/>
      <c r="P6" s="3"/>
      <c r="Q6" s="4"/>
      <c r="T6" t="s">
        <v>2</v>
      </c>
    </row>
    <row r="7" spans="1:20" ht="36" customHeight="1" x14ac:dyDescent="0.25">
      <c r="A7" s="5" t="s">
        <v>3</v>
      </c>
      <c r="B7" s="6" t="s">
        <v>4</v>
      </c>
      <c r="C7" s="6"/>
      <c r="D7" s="7" t="s">
        <v>5</v>
      </c>
      <c r="E7" s="7" t="s">
        <v>6</v>
      </c>
      <c r="F7" s="7" t="s">
        <v>7</v>
      </c>
      <c r="G7" s="8" t="s">
        <v>8</v>
      </c>
      <c r="H7" s="7" t="s">
        <v>9</v>
      </c>
      <c r="I7" s="7" t="s">
        <v>10</v>
      </c>
      <c r="J7" s="9" t="s">
        <v>11</v>
      </c>
      <c r="K7" s="8" t="s">
        <v>12</v>
      </c>
      <c r="L7" s="10" t="s">
        <v>13</v>
      </c>
      <c r="M7" s="10" t="s">
        <v>14</v>
      </c>
      <c r="N7" s="10" t="s">
        <v>15</v>
      </c>
      <c r="O7" s="8" t="s">
        <v>16</v>
      </c>
      <c r="P7" s="10" t="s">
        <v>17</v>
      </c>
      <c r="Q7" s="10" t="s">
        <v>18</v>
      </c>
      <c r="R7" s="10" t="s">
        <v>19</v>
      </c>
      <c r="S7" s="8" t="s">
        <v>20</v>
      </c>
      <c r="T7" s="11" t="s">
        <v>21</v>
      </c>
    </row>
    <row r="8" spans="1:20" x14ac:dyDescent="0.25">
      <c r="A8" s="5"/>
      <c r="B8" s="6"/>
      <c r="C8" s="6"/>
      <c r="D8" s="7"/>
      <c r="E8" s="7"/>
      <c r="F8" s="7"/>
      <c r="G8" s="8"/>
      <c r="H8" s="7"/>
      <c r="I8" s="7"/>
      <c r="J8" s="9"/>
      <c r="K8" s="8"/>
      <c r="L8" s="10"/>
      <c r="M8" s="10"/>
      <c r="N8" s="10"/>
      <c r="O8" s="8"/>
      <c r="P8" s="10"/>
      <c r="Q8" s="10"/>
      <c r="R8" s="10"/>
      <c r="S8" s="8"/>
      <c r="T8" s="11"/>
    </row>
    <row r="9" spans="1:20" ht="21.75" customHeight="1" x14ac:dyDescent="0.25">
      <c r="A9" s="5"/>
      <c r="B9" s="6"/>
      <c r="C9" s="6"/>
      <c r="D9" s="7"/>
      <c r="E9" s="7"/>
      <c r="F9" s="7"/>
      <c r="G9" s="8"/>
      <c r="H9" s="7"/>
      <c r="I9" s="7"/>
      <c r="J9" s="9"/>
      <c r="K9" s="8"/>
      <c r="L9" s="10"/>
      <c r="M9" s="10"/>
      <c r="N9" s="10"/>
      <c r="O9" s="8"/>
      <c r="P9" s="10"/>
      <c r="Q9" s="10"/>
      <c r="R9" s="10"/>
      <c r="S9" s="8"/>
      <c r="T9" s="11"/>
    </row>
    <row r="10" spans="1:20" x14ac:dyDescent="0.25">
      <c r="A10" s="12">
        <v>0</v>
      </c>
      <c r="B10" s="13">
        <v>1</v>
      </c>
      <c r="C10" s="13"/>
      <c r="D10" s="14">
        <v>2</v>
      </c>
      <c r="E10" s="14">
        <v>3</v>
      </c>
      <c r="F10" s="14">
        <v>4</v>
      </c>
      <c r="G10" s="14"/>
      <c r="H10" s="14">
        <v>5</v>
      </c>
      <c r="I10" s="14">
        <v>6</v>
      </c>
      <c r="J10" s="15">
        <v>7</v>
      </c>
      <c r="K10" s="15"/>
      <c r="L10" s="16"/>
      <c r="M10" s="17"/>
      <c r="N10" s="17"/>
      <c r="O10" s="17"/>
      <c r="P10" s="17"/>
      <c r="Q10" s="17"/>
      <c r="R10" s="17"/>
      <c r="S10" s="17"/>
      <c r="T10" s="16"/>
    </row>
    <row r="11" spans="1:20" x14ac:dyDescent="0.25">
      <c r="A11" s="18">
        <v>1</v>
      </c>
      <c r="B11" s="19" t="s">
        <v>22</v>
      </c>
      <c r="C11" s="19"/>
      <c r="D11" s="20">
        <f>'[1]14.02'!E11</f>
        <v>22698.75</v>
      </c>
      <c r="E11" s="17">
        <v>20905</v>
      </c>
      <c r="F11" s="17">
        <v>25085</v>
      </c>
      <c r="G11" s="17">
        <f>D11+E11+F11</f>
        <v>68688.75</v>
      </c>
      <c r="H11" s="21">
        <v>23171.25</v>
      </c>
      <c r="I11" s="17">
        <v>25948.75</v>
      </c>
      <c r="J11" s="20">
        <v>21130</v>
      </c>
      <c r="K11" s="20">
        <f>H11+I11+J11</f>
        <v>70250</v>
      </c>
      <c r="L11" s="17">
        <v>25548.25</v>
      </c>
      <c r="M11" s="17">
        <v>30067.5</v>
      </c>
      <c r="N11" s="17">
        <v>27480</v>
      </c>
      <c r="O11" s="17">
        <f>L11+M11+N11</f>
        <v>83095.75</v>
      </c>
      <c r="P11" s="17">
        <v>27873</v>
      </c>
      <c r="Q11" s="17">
        <v>32233.5</v>
      </c>
      <c r="R11" s="17">
        <v>20206.5</v>
      </c>
      <c r="S11" s="17">
        <f>P11+Q11+R11</f>
        <v>80313</v>
      </c>
      <c r="T11" s="17">
        <f t="shared" ref="T11:T23" si="0">G11+K11+O11+S11</f>
        <v>302347.5</v>
      </c>
    </row>
    <row r="12" spans="1:20" x14ac:dyDescent="0.25">
      <c r="A12" s="18">
        <v>2</v>
      </c>
      <c r="B12" s="19" t="s">
        <v>23</v>
      </c>
      <c r="C12" s="19"/>
      <c r="D12" s="20">
        <f>'[1]14.02'!E12</f>
        <v>13550</v>
      </c>
      <c r="E12" s="17">
        <v>21328.75</v>
      </c>
      <c r="F12" s="17">
        <v>16877.5</v>
      </c>
      <c r="G12" s="17">
        <f t="shared" ref="G12:G20" si="1">D12+E12+F12</f>
        <v>51756.25</v>
      </c>
      <c r="H12" s="17">
        <v>16940</v>
      </c>
      <c r="I12" s="17">
        <v>17965</v>
      </c>
      <c r="J12" s="20">
        <v>17085</v>
      </c>
      <c r="K12" s="20">
        <f t="shared" ref="K12:K22" si="2">H12+I12+J12</f>
        <v>51990</v>
      </c>
      <c r="L12" s="17">
        <v>15384</v>
      </c>
      <c r="M12" s="17">
        <v>17451</v>
      </c>
      <c r="N12" s="17">
        <v>0</v>
      </c>
      <c r="O12" s="17">
        <f t="shared" ref="O12:O22" si="3">L12+M12+N12</f>
        <v>32835</v>
      </c>
      <c r="P12" s="17"/>
      <c r="Q12" s="17"/>
      <c r="R12" s="17"/>
      <c r="S12" s="17">
        <f t="shared" ref="S12:S22" si="4">P12+Q12+R12</f>
        <v>0</v>
      </c>
      <c r="T12" s="17">
        <f t="shared" si="0"/>
        <v>136581.25</v>
      </c>
    </row>
    <row r="13" spans="1:20" x14ac:dyDescent="0.25">
      <c r="A13" s="18">
        <v>3</v>
      </c>
      <c r="B13" s="19" t="s">
        <v>24</v>
      </c>
      <c r="C13" s="19"/>
      <c r="D13" s="20">
        <f>'[1]14.02'!E13</f>
        <v>38570</v>
      </c>
      <c r="E13" s="17">
        <v>40415</v>
      </c>
      <c r="F13" s="17">
        <v>36572.5</v>
      </c>
      <c r="G13" s="17">
        <f t="shared" si="1"/>
        <v>115557.5</v>
      </c>
      <c r="H13" s="17">
        <v>46587.5</v>
      </c>
      <c r="I13" s="17">
        <v>42676.25</v>
      </c>
      <c r="J13" s="20">
        <v>55468.75</v>
      </c>
      <c r="K13" s="20">
        <f t="shared" si="2"/>
        <v>144732.5</v>
      </c>
      <c r="L13" s="17">
        <v>58795.75</v>
      </c>
      <c r="M13" s="17">
        <v>75876.5</v>
      </c>
      <c r="N13" s="17">
        <v>81446</v>
      </c>
      <c r="O13" s="17">
        <f t="shared" si="3"/>
        <v>216118.25</v>
      </c>
      <c r="P13" s="17">
        <v>96345</v>
      </c>
      <c r="Q13" s="17">
        <v>112201.5</v>
      </c>
      <c r="R13" s="17">
        <v>74526.5</v>
      </c>
      <c r="S13" s="17">
        <f t="shared" si="4"/>
        <v>283073</v>
      </c>
      <c r="T13" s="17">
        <f t="shared" si="0"/>
        <v>759481.25</v>
      </c>
    </row>
    <row r="14" spans="1:20" x14ac:dyDescent="0.25">
      <c r="A14" s="18">
        <v>4</v>
      </c>
      <c r="B14" s="19" t="s">
        <v>25</v>
      </c>
      <c r="C14" s="19"/>
      <c r="D14" s="20">
        <f>'[1]14.02'!E14</f>
        <v>45580</v>
      </c>
      <c r="E14" s="17">
        <v>42630</v>
      </c>
      <c r="F14" s="17">
        <v>47806.25</v>
      </c>
      <c r="G14" s="17">
        <f t="shared" si="1"/>
        <v>136016.25</v>
      </c>
      <c r="H14" s="17">
        <v>48503.75</v>
      </c>
      <c r="I14" s="17">
        <v>59408.75</v>
      </c>
      <c r="J14" s="20">
        <v>51522.5</v>
      </c>
      <c r="K14" s="20">
        <f t="shared" si="2"/>
        <v>159435</v>
      </c>
      <c r="L14" s="17">
        <v>50891</v>
      </c>
      <c r="M14" s="17">
        <v>111531</v>
      </c>
      <c r="N14" s="17">
        <v>119995.25</v>
      </c>
      <c r="O14" s="17">
        <f t="shared" si="3"/>
        <v>282417.25</v>
      </c>
      <c r="P14" s="17">
        <v>67311.75</v>
      </c>
      <c r="Q14" s="17">
        <v>114132.25</v>
      </c>
      <c r="R14" s="17">
        <v>27781.25</v>
      </c>
      <c r="S14" s="17">
        <f t="shared" si="4"/>
        <v>209225.25</v>
      </c>
      <c r="T14" s="17">
        <f t="shared" si="0"/>
        <v>787093.75</v>
      </c>
    </row>
    <row r="15" spans="1:20" x14ac:dyDescent="0.25">
      <c r="A15" s="18">
        <v>5</v>
      </c>
      <c r="B15" s="19" t="s">
        <v>26</v>
      </c>
      <c r="C15" s="19"/>
      <c r="D15" s="20">
        <f>'[1]14.02'!E15</f>
        <v>9900</v>
      </c>
      <c r="E15" s="17">
        <v>13790</v>
      </c>
      <c r="F15" s="17">
        <v>13157.5</v>
      </c>
      <c r="G15" s="17">
        <f t="shared" si="1"/>
        <v>36847.5</v>
      </c>
      <c r="H15" s="17">
        <v>9525</v>
      </c>
      <c r="I15" s="17">
        <v>11100</v>
      </c>
      <c r="J15" s="20">
        <v>14735</v>
      </c>
      <c r="K15" s="20">
        <f t="shared" si="2"/>
        <v>35360</v>
      </c>
      <c r="L15" s="17">
        <v>10479</v>
      </c>
      <c r="M15" s="17">
        <v>11742</v>
      </c>
      <c r="N15" s="17">
        <v>14364</v>
      </c>
      <c r="O15" s="17">
        <f t="shared" si="3"/>
        <v>36585</v>
      </c>
      <c r="P15" s="17">
        <v>18696</v>
      </c>
      <c r="Q15" s="17">
        <v>32319</v>
      </c>
      <c r="R15" s="17">
        <v>19266</v>
      </c>
      <c r="S15" s="17">
        <f t="shared" si="4"/>
        <v>70281</v>
      </c>
      <c r="T15" s="17">
        <f t="shared" si="0"/>
        <v>179073.5</v>
      </c>
    </row>
    <row r="16" spans="1:20" x14ac:dyDescent="0.25">
      <c r="A16" s="18">
        <v>6</v>
      </c>
      <c r="B16" s="19" t="s">
        <v>27</v>
      </c>
      <c r="C16" s="19"/>
      <c r="D16" s="20">
        <f>'[1]14.02'!E16</f>
        <v>22935</v>
      </c>
      <c r="E16" s="22">
        <v>20581.25</v>
      </c>
      <c r="F16" s="17">
        <v>22831.25</v>
      </c>
      <c r="G16" s="17">
        <f t="shared" si="1"/>
        <v>66347.5</v>
      </c>
      <c r="H16" s="17">
        <v>21350</v>
      </c>
      <c r="I16" s="17">
        <v>20676.25</v>
      </c>
      <c r="J16" s="20">
        <v>20917.5</v>
      </c>
      <c r="K16" s="20">
        <f t="shared" si="2"/>
        <v>62943.75</v>
      </c>
      <c r="L16" s="17">
        <v>26279.75</v>
      </c>
      <c r="M16" s="17">
        <v>24511.5</v>
      </c>
      <c r="N16" s="17">
        <v>28614</v>
      </c>
      <c r="O16" s="17">
        <f t="shared" si="3"/>
        <v>79405.25</v>
      </c>
      <c r="P16" s="17">
        <v>38405.5</v>
      </c>
      <c r="Q16" s="17">
        <v>41595.5</v>
      </c>
      <c r="R16" s="17">
        <v>22287</v>
      </c>
      <c r="S16" s="17">
        <f t="shared" si="4"/>
        <v>102288</v>
      </c>
      <c r="T16" s="17">
        <f t="shared" si="0"/>
        <v>310984.5</v>
      </c>
    </row>
    <row r="17" spans="1:20" x14ac:dyDescent="0.25">
      <c r="A17" s="18">
        <v>7</v>
      </c>
      <c r="B17" s="23" t="s">
        <v>28</v>
      </c>
      <c r="C17" s="23"/>
      <c r="D17" s="20">
        <f>'[1]14.02'!E17</f>
        <v>9097.5</v>
      </c>
      <c r="E17" s="17">
        <v>14931.25</v>
      </c>
      <c r="F17" s="17">
        <v>12905</v>
      </c>
      <c r="G17" s="17">
        <f t="shared" si="1"/>
        <v>36933.75</v>
      </c>
      <c r="H17" s="17">
        <v>12970</v>
      </c>
      <c r="I17" s="17">
        <v>10420</v>
      </c>
      <c r="J17" s="20">
        <v>11075</v>
      </c>
      <c r="K17" s="20">
        <f t="shared" si="2"/>
        <v>34465</v>
      </c>
      <c r="L17" s="17">
        <v>23227</v>
      </c>
      <c r="M17" s="17">
        <v>28357.5</v>
      </c>
      <c r="N17" s="17">
        <v>27531</v>
      </c>
      <c r="O17" s="17">
        <f t="shared" si="3"/>
        <v>79115.5</v>
      </c>
      <c r="P17" s="17">
        <v>31578</v>
      </c>
      <c r="Q17" s="17">
        <v>35739</v>
      </c>
      <c r="R17" s="17">
        <v>26533.5</v>
      </c>
      <c r="S17" s="17">
        <f t="shared" si="4"/>
        <v>93850.5</v>
      </c>
      <c r="T17" s="17">
        <f t="shared" si="0"/>
        <v>244364.75</v>
      </c>
    </row>
    <row r="18" spans="1:20" x14ac:dyDescent="0.25">
      <c r="A18" s="18">
        <v>8</v>
      </c>
      <c r="B18" s="19" t="s">
        <v>29</v>
      </c>
      <c r="C18" s="19"/>
      <c r="D18" s="20">
        <f>'[1]14.02'!E18</f>
        <v>60</v>
      </c>
      <c r="E18" s="17">
        <v>1680</v>
      </c>
      <c r="F18" s="17">
        <v>1200</v>
      </c>
      <c r="G18" s="17">
        <f t="shared" si="1"/>
        <v>2940</v>
      </c>
      <c r="H18" s="17">
        <v>1080</v>
      </c>
      <c r="I18" s="17">
        <v>0</v>
      </c>
      <c r="J18" s="20">
        <v>0</v>
      </c>
      <c r="K18" s="20">
        <f t="shared" si="2"/>
        <v>1080</v>
      </c>
      <c r="L18" s="17">
        <v>0</v>
      </c>
      <c r="M18" s="17">
        <v>0</v>
      </c>
      <c r="N18" s="17">
        <v>4873.5</v>
      </c>
      <c r="O18" s="17">
        <f t="shared" si="3"/>
        <v>4873.5</v>
      </c>
      <c r="P18" s="17">
        <v>2137.5</v>
      </c>
      <c r="Q18" s="17">
        <v>4959</v>
      </c>
      <c r="R18" s="17">
        <v>4560</v>
      </c>
      <c r="S18" s="17">
        <f t="shared" si="4"/>
        <v>11656.5</v>
      </c>
      <c r="T18" s="17">
        <f t="shared" si="0"/>
        <v>20550</v>
      </c>
    </row>
    <row r="19" spans="1:20" x14ac:dyDescent="0.25">
      <c r="A19" s="18">
        <v>9</v>
      </c>
      <c r="B19" s="23" t="s">
        <v>30</v>
      </c>
      <c r="C19" s="23"/>
      <c r="D19" s="20">
        <f>'[1]14.02'!E19</f>
        <v>2077.5</v>
      </c>
      <c r="E19" s="17">
        <v>5557.5</v>
      </c>
      <c r="F19" s="17">
        <v>7743.75</v>
      </c>
      <c r="G19" s="17">
        <f t="shared" si="1"/>
        <v>15378.75</v>
      </c>
      <c r="H19" s="17">
        <v>6003.75</v>
      </c>
      <c r="I19" s="17">
        <v>8493.75</v>
      </c>
      <c r="J19" s="20">
        <v>7983.75</v>
      </c>
      <c r="K19" s="20">
        <f t="shared" si="2"/>
        <v>22481.25</v>
      </c>
      <c r="L19" s="17">
        <v>14563</v>
      </c>
      <c r="M19" s="17">
        <v>23560</v>
      </c>
      <c r="N19" s="17">
        <v>10195</v>
      </c>
      <c r="O19" s="17">
        <f t="shared" si="3"/>
        <v>48318</v>
      </c>
      <c r="P19" s="17">
        <v>17338</v>
      </c>
      <c r="Q19" s="17">
        <v>12008</v>
      </c>
      <c r="R19" s="17">
        <v>5244</v>
      </c>
      <c r="S19" s="17">
        <f t="shared" si="4"/>
        <v>34590</v>
      </c>
      <c r="T19" s="17">
        <f t="shared" si="0"/>
        <v>120768</v>
      </c>
    </row>
    <row r="20" spans="1:20" x14ac:dyDescent="0.25">
      <c r="A20" s="18">
        <v>10</v>
      </c>
      <c r="B20" s="19" t="s">
        <v>31</v>
      </c>
      <c r="C20" s="19"/>
      <c r="D20" s="20">
        <f>'[1]14.02'!E20</f>
        <v>9677.5</v>
      </c>
      <c r="E20" s="17">
        <v>13481.25</v>
      </c>
      <c r="F20" s="17">
        <v>14800</v>
      </c>
      <c r="G20" s="17">
        <f t="shared" si="1"/>
        <v>37958.75</v>
      </c>
      <c r="H20" s="17">
        <v>14762.5</v>
      </c>
      <c r="I20" s="17">
        <v>12185</v>
      </c>
      <c r="J20" s="20">
        <v>8445</v>
      </c>
      <c r="K20" s="20">
        <f t="shared" si="2"/>
        <v>35392.5</v>
      </c>
      <c r="L20" s="17">
        <v>16916</v>
      </c>
      <c r="M20" s="17">
        <v>22910</v>
      </c>
      <c r="N20" s="17">
        <v>13281</v>
      </c>
      <c r="O20" s="17">
        <f t="shared" si="3"/>
        <v>53107</v>
      </c>
      <c r="P20" s="17">
        <v>11877</v>
      </c>
      <c r="Q20" s="17">
        <v>20849</v>
      </c>
      <c r="R20" s="17">
        <v>16651.5</v>
      </c>
      <c r="S20" s="17">
        <f t="shared" si="4"/>
        <v>49377.5</v>
      </c>
      <c r="T20" s="17">
        <f t="shared" si="0"/>
        <v>175835.75</v>
      </c>
    </row>
    <row r="21" spans="1:20" x14ac:dyDescent="0.25">
      <c r="A21" s="18">
        <v>11</v>
      </c>
      <c r="B21" s="24" t="s">
        <v>32</v>
      </c>
      <c r="C21" s="25"/>
      <c r="D21" s="20"/>
      <c r="E21" s="17"/>
      <c r="F21" s="17"/>
      <c r="G21" s="17"/>
      <c r="H21" s="17"/>
      <c r="I21" s="17"/>
      <c r="J21" s="20"/>
      <c r="K21" s="20">
        <f t="shared" si="2"/>
        <v>0</v>
      </c>
      <c r="L21" s="17">
        <v>0</v>
      </c>
      <c r="M21" s="17">
        <v>27229</v>
      </c>
      <c r="N21" s="17">
        <v>20546</v>
      </c>
      <c r="O21" s="17">
        <f t="shared" si="3"/>
        <v>47775</v>
      </c>
      <c r="P21" s="17">
        <v>30116.25</v>
      </c>
      <c r="Q21" s="17">
        <v>39672.75</v>
      </c>
      <c r="R21" s="17">
        <v>24563.75</v>
      </c>
      <c r="S21" s="17">
        <f t="shared" si="4"/>
        <v>94352.75</v>
      </c>
      <c r="T21" s="17">
        <f t="shared" si="0"/>
        <v>142127.75</v>
      </c>
    </row>
    <row r="22" spans="1:20" x14ac:dyDescent="0.25">
      <c r="A22" s="18">
        <v>12</v>
      </c>
      <c r="B22" s="24" t="s">
        <v>33</v>
      </c>
      <c r="C22" s="25"/>
      <c r="D22" s="20"/>
      <c r="E22" s="17"/>
      <c r="F22" s="17"/>
      <c r="G22" s="17"/>
      <c r="H22" s="17"/>
      <c r="I22" s="17"/>
      <c r="J22" s="20"/>
      <c r="K22" s="20">
        <f t="shared" si="2"/>
        <v>0</v>
      </c>
      <c r="L22" s="17">
        <v>1482</v>
      </c>
      <c r="M22" s="17">
        <v>1466</v>
      </c>
      <c r="N22" s="17">
        <v>9050</v>
      </c>
      <c r="O22" s="17">
        <f t="shared" si="3"/>
        <v>11998</v>
      </c>
      <c r="P22" s="17">
        <v>11132</v>
      </c>
      <c r="Q22" s="17">
        <v>11470</v>
      </c>
      <c r="R22" s="17">
        <v>6712</v>
      </c>
      <c r="S22" s="17">
        <f t="shared" si="4"/>
        <v>29314</v>
      </c>
      <c r="T22" s="17">
        <f t="shared" si="0"/>
        <v>41312</v>
      </c>
    </row>
    <row r="23" spans="1:20" s="30" customFormat="1" x14ac:dyDescent="0.25">
      <c r="A23" s="26"/>
      <c r="B23" s="27" t="s">
        <v>34</v>
      </c>
      <c r="C23" s="27"/>
      <c r="D23" s="28">
        <f>SUM(D11:D22)</f>
        <v>174146.25</v>
      </c>
      <c r="E23" s="28">
        <f>SUM(E11:E20)</f>
        <v>195300</v>
      </c>
      <c r="F23" s="28">
        <f>SUM(F11:F22)</f>
        <v>198978.75</v>
      </c>
      <c r="G23" s="28">
        <f>SUM(G11:G22)</f>
        <v>568425</v>
      </c>
      <c r="H23" s="29">
        <f t="shared" ref="H23" si="5">SUM(H11:H20)</f>
        <v>200893.75</v>
      </c>
      <c r="I23" s="28">
        <f>SUM(I11:I20)</f>
        <v>208873.75</v>
      </c>
      <c r="J23" s="29">
        <f t="shared" ref="J23:R23" si="6">SUM(J11:J22)</f>
        <v>208362.5</v>
      </c>
      <c r="K23" s="29">
        <f>SUM(K11:K22)</f>
        <v>618130</v>
      </c>
      <c r="L23" s="22">
        <f>SUM(L11:L22)</f>
        <v>243565.75</v>
      </c>
      <c r="M23" s="22">
        <f t="shared" si="6"/>
        <v>374702</v>
      </c>
      <c r="N23" s="22">
        <f t="shared" si="6"/>
        <v>357375.75</v>
      </c>
      <c r="O23" s="22">
        <f>SUM(O11:O22)</f>
        <v>975643.5</v>
      </c>
      <c r="P23" s="22">
        <f t="shared" si="6"/>
        <v>352810</v>
      </c>
      <c r="Q23" s="22">
        <f t="shared" si="6"/>
        <v>457179.5</v>
      </c>
      <c r="R23" s="22">
        <f t="shared" si="6"/>
        <v>248332</v>
      </c>
      <c r="S23" s="22">
        <f>SUM(S11:S22)</f>
        <v>1058321.5</v>
      </c>
      <c r="T23" s="22">
        <f t="shared" si="0"/>
        <v>3220520</v>
      </c>
    </row>
    <row r="24" spans="1:20" x14ac:dyDescent="0.25">
      <c r="N24" s="21"/>
      <c r="O24" s="21"/>
      <c r="P24" s="21"/>
      <c r="Q24" s="21"/>
      <c r="R24" s="21"/>
      <c r="S24" s="21"/>
    </row>
    <row r="25" spans="1:20" x14ac:dyDescent="0.25">
      <c r="F25" s="21"/>
      <c r="G25" s="21"/>
      <c r="J25" s="21"/>
      <c r="K25" s="21"/>
      <c r="R25" s="21"/>
    </row>
    <row r="26" spans="1:20" x14ac:dyDescent="0.25">
      <c r="R26" s="21"/>
    </row>
    <row r="29" spans="1:20" x14ac:dyDescent="0.25">
      <c r="J29" s="31"/>
      <c r="L29" s="31"/>
      <c r="P29" s="31"/>
      <c r="R29" s="21"/>
    </row>
  </sheetData>
  <mergeCells count="33"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  <mergeCell ref="T7:T9"/>
    <mergeCell ref="B10:C10"/>
    <mergeCell ref="B11:C11"/>
    <mergeCell ref="B12:C12"/>
    <mergeCell ref="B13:C13"/>
    <mergeCell ref="B14:C14"/>
    <mergeCell ref="N7:N9"/>
    <mergeCell ref="O7:O9"/>
    <mergeCell ref="P7:P9"/>
    <mergeCell ref="Q7:Q9"/>
    <mergeCell ref="R7:R9"/>
    <mergeCell ref="S7:S9"/>
    <mergeCell ref="H7:H9"/>
    <mergeCell ref="I7:I9"/>
    <mergeCell ref="J7:J9"/>
    <mergeCell ref="K7:K9"/>
    <mergeCell ref="L7:L9"/>
    <mergeCell ref="M7:M9"/>
    <mergeCell ref="A7:A9"/>
    <mergeCell ref="B7:C9"/>
    <mergeCell ref="D7:D9"/>
    <mergeCell ref="E7:E9"/>
    <mergeCell ref="F7:F9"/>
    <mergeCell ref="G7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NEACSU</dc:creator>
  <cp:lastModifiedBy>Adrian NEACSU</cp:lastModifiedBy>
  <dcterms:created xsi:type="dcterms:W3CDTF">2024-02-15T10:07:09Z</dcterms:created>
  <dcterms:modified xsi:type="dcterms:W3CDTF">2024-02-15T10:08:04Z</dcterms:modified>
</cp:coreProperties>
</file>